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总院\项目\2026年\中医强基层帮扶专项资金物资一批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1F939756F9E246518B9F75F90EA89BB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029825" y="1257300"/>
          <a:ext cx="11658600" cy="195262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190A6AE17B1149C68F81E187EE2C0CE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029825" y="2108200"/>
          <a:ext cx="3571875" cy="3562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FC53A0358D3F492BA065B184DA99CD6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0029825" y="3289300"/>
          <a:ext cx="3867150" cy="38481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3DC4FE9812D543F983CD5E4D968DA9B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029825" y="5689600"/>
          <a:ext cx="3571875" cy="4752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42C2077AE9C54905A78162BB65FE141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0029825" y="6642100"/>
          <a:ext cx="4124325" cy="41148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" name="ID_560C0787F73240CABD963E3AA442695B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0029825" y="8623300"/>
          <a:ext cx="3362325" cy="33528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" name="ID_79D245FA19C24A6CB69FCD25C76BADE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0029825" y="10604500"/>
          <a:ext cx="4667250" cy="46863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" name="ID_FCB3C84C98254628B2D36877F96F7296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0029825" y="9613900"/>
          <a:ext cx="3324225" cy="34004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6EDC09F9A751447897B9F6E32E766449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0029825" y="11595100"/>
          <a:ext cx="3495675" cy="2571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" name="ID_B11AC75B2A1F4FDDB78DE668BE13D743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0029825" y="14566900"/>
          <a:ext cx="6276975" cy="65055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" name="ID_A699D656D84E4A41971C6C98C5786FE3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0029825" y="3289300"/>
          <a:ext cx="2733675" cy="48291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" name="ID_12EFDDAD4C5E4C0C8832E699C1725CC7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0029825" y="12585700"/>
          <a:ext cx="4953000" cy="496252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<sst xmlns="http://schemas.openxmlformats.org/spreadsheetml/2006/main" count="51" uniqueCount="40">
  <si>
    <t>调研明细清单</t>
  </si>
  <si>
    <t>序号</t>
  </si>
  <si>
    <t>设备名称</t>
  </si>
  <si>
    <t>规格型号</t>
  </si>
  <si>
    <t>申购数量</t>
  </si>
  <si>
    <t>单位</t>
  </si>
  <si>
    <t>参考图片</t>
  </si>
  <si>
    <t>备注</t>
  </si>
  <si>
    <t>心脏模型</t>
  </si>
  <si>
    <t>带血栓，带34个数字标识</t>
  </si>
  <si>
    <t>个</t>
  </si>
  <si>
    <t>动态血管堵塞模型</t>
  </si>
  <si>
    <t>背面带血管</t>
  </si>
  <si>
    <t>手足耳朵经络穴位模型</t>
  </si>
  <si>
    <t>16cm 多穴位耳反射区模型；
16cm 按摩耳穴模型；
40cm 超大耳穴模型；
15cm 小儿足部反射区模型；
20cm 足部反射区模型；
17cm 按摩手一对；
16cm 推拿手左1只；
15cm 针灸手左1只。</t>
  </si>
  <si>
    <t>套</t>
  </si>
  <si>
    <t>中医针灸练习包</t>
  </si>
  <si>
    <t>宽7.6cm长8.5cm</t>
  </si>
  <si>
    <t>腰椎间盘挤压演示模型</t>
  </si>
  <si>
    <t>白色款1.5倍大专业模型</t>
  </si>
  <si>
    <t>针灸人体铜仁</t>
  </si>
  <si>
    <t>男软模。数字定位，54cm。可扎针</t>
  </si>
  <si>
    <t>听诊器</t>
  </si>
  <si>
    <t>双通道</t>
  </si>
  <si>
    <t>人体颈椎模型</t>
  </si>
  <si>
    <t>附带肌肉神经脑干枕骨</t>
  </si>
  <si>
    <t>人体脊柱模型</t>
  </si>
  <si>
    <t>45cm挂式颈椎</t>
  </si>
  <si>
    <t>人体6大关节模型</t>
  </si>
  <si>
    <t>每个型号都要</t>
  </si>
  <si>
    <t>骨盆关节</t>
  </si>
  <si>
    <t>123男性骨盆</t>
  </si>
  <si>
    <t>心肺复苏假人模型</t>
  </si>
  <si>
    <t>数码控制+打印，箱装</t>
  </si>
  <si>
    <t>铜砭刮痧板</t>
  </si>
  <si>
    <t>大号</t>
  </si>
  <si>
    <t>块</t>
  </si>
  <si>
    <t>杵针</t>
  </si>
  <si>
    <t>四件套，纯铜实心</t>
  </si>
  <si>
    <t>以上所有物资均用于教学使用，报价需涵盖所有物资，打包调研。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</si>
</sst>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2" Type="http://schemas.openxmlformats.org/officeDocument/2006/relationships/image" Target="media/image12.pn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topLeftCell="A12" workbookViewId="0">
      <selection activeCell="C31" sqref="C31"/>
    </sheetView>
  </sheetViews>
  <sheetFormatPr defaultColWidth="9" defaultRowHeight="13.5" outlineLevelCol="6"/>
  <cols>
    <col min="1" max="1" width="10.125" customWidth="1"/>
    <col min="2" max="2" width="23.875" customWidth="1"/>
    <col min="3" max="3" width="63.75" customWidth="1"/>
    <col min="4" max="4" width="13.25" style="1" customWidth="1"/>
    <col min="5" max="5" width="20.625" style="1" customWidth="1"/>
    <col min="6" max="7" width="20.625" customWidth="1"/>
  </cols>
  <sheetData>
    <row r="1" ht="70" customHeight="1" spans="1:7">
      <c r="A1" s="2" t="s">
        <v>0</v>
      </c>
      <c r="B1" s="3"/>
      <c r="C1" s="3"/>
      <c r="D1" s="3"/>
      <c r="E1" s="3"/>
      <c r="F1" s="3"/>
      <c r="G1" s="4"/>
    </row>
    <row r="2" ht="36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67" customHeight="1" spans="1:7">
      <c r="A3" s="6">
        <v>1</v>
      </c>
      <c r="B3" s="6" t="s">
        <v>8</v>
      </c>
      <c r="C3" s="7" t="s">
        <v>9</v>
      </c>
      <c r="D3" s="6">
        <v>3</v>
      </c>
      <c r="E3" s="8" t="s">
        <v>10</v>
      </c>
      <c r="F3" s="9" t="str">
        <f>_xlfn.DISPIMG("ID_1F939756F9E246518B9F75F90EA89BBA",1)</f>
        <v>=DISPIMG("ID_1F939756F9E246518B9F75F90EA89BBA",1)</v>
      </c>
      <c r="G3" s="9"/>
    </row>
    <row r="4" ht="93" customHeight="1" spans="1:7">
      <c r="A4" s="6">
        <v>2</v>
      </c>
      <c r="B4" s="6" t="s">
        <v>11</v>
      </c>
      <c r="C4" s="7" t="s">
        <v>12</v>
      </c>
      <c r="D4" s="6">
        <v>3</v>
      </c>
      <c r="E4" s="8" t="s">
        <v>10</v>
      </c>
      <c r="F4" s="9" t="str">
        <f>_xlfn.DISPIMG("ID_190A6AE17B1149C68F81E187EE2C0CE3",1)</f>
        <v>=DISPIMG("ID_190A6AE17B1149C68F81E187EE2C0CE3",1)</v>
      </c>
      <c r="G4" s="9"/>
    </row>
    <row r="5" ht="107" customHeight="1" spans="1:7">
      <c r="A5" s="6">
        <v>3</v>
      </c>
      <c r="B5" s="6" t="s">
        <v>13</v>
      </c>
      <c r="C5" s="7" t="s">
        <v>14</v>
      </c>
      <c r="D5" s="6">
        <v>14</v>
      </c>
      <c r="E5" s="8" t="s">
        <v>15</v>
      </c>
      <c r="F5" s="9" t="str">
        <f>_xlfn.DISPIMG("ID_A699D656D84E4A41971C6C98C5786FE3",1)</f>
        <v>=DISPIMG("ID_A699D656D84E4A41971C6C98C5786FE3",1)</v>
      </c>
      <c r="G5" s="9"/>
    </row>
    <row r="6" ht="87" customHeight="1" spans="1:7">
      <c r="A6" s="6">
        <v>4</v>
      </c>
      <c r="B6" s="6" t="s">
        <v>16</v>
      </c>
      <c r="C6" s="7" t="s">
        <v>17</v>
      </c>
      <c r="D6" s="6">
        <v>42</v>
      </c>
      <c r="E6" s="8" t="s">
        <v>10</v>
      </c>
      <c r="F6" s="9" t="str">
        <f>_xlfn.DISPIMG("ID_FC53A0358D3F492BA065B184DA99CD62",1)</f>
        <v>=DISPIMG("ID_FC53A0358D3F492BA065B184DA99CD62",1)</v>
      </c>
      <c r="G6" s="9"/>
    </row>
    <row r="7" ht="75" customHeight="1" spans="1:7">
      <c r="A7" s="6">
        <v>5</v>
      </c>
      <c r="B7" s="6" t="s">
        <v>18</v>
      </c>
      <c r="C7" s="7" t="s">
        <v>19</v>
      </c>
      <c r="D7" s="6">
        <v>6</v>
      </c>
      <c r="E7" s="8" t="s">
        <v>10</v>
      </c>
      <c r="F7" s="9" t="str">
        <f>_xlfn.DISPIMG("ID_3DC4FE9812D543F983CD5E4D968DA9B3",1)</f>
        <v>=DISPIMG("ID_3DC4FE9812D543F983CD5E4D968DA9B3",1)</v>
      </c>
      <c r="G7" s="9"/>
    </row>
    <row r="8" ht="78" customHeight="1" spans="1:7">
      <c r="A8" s="6">
        <v>6</v>
      </c>
      <c r="B8" s="6" t="s">
        <v>20</v>
      </c>
      <c r="C8" s="7" t="s">
        <v>21</v>
      </c>
      <c r="D8" s="6">
        <v>14</v>
      </c>
      <c r="E8" s="8" t="s">
        <v>10</v>
      </c>
      <c r="F8" s="9" t="str">
        <f>_xlfn.DISPIMG("ID_42C2077AE9C54905A78162BB65FE1415",1)</f>
        <v>=DISPIMG("ID_42C2077AE9C54905A78162BB65FE1415",1)</v>
      </c>
      <c r="G8" s="9"/>
    </row>
    <row r="9" ht="78" customHeight="1" spans="1:7">
      <c r="A9" s="6">
        <v>7</v>
      </c>
      <c r="B9" s="6" t="s">
        <v>22</v>
      </c>
      <c r="C9" s="7" t="s">
        <v>23</v>
      </c>
      <c r="D9" s="6">
        <v>10</v>
      </c>
      <c r="E9" s="8" t="s">
        <v>10</v>
      </c>
      <c r="F9" s="9"/>
      <c r="G9" s="9"/>
    </row>
    <row r="10" ht="78" customHeight="1" spans="1:7">
      <c r="A10" s="6">
        <v>8</v>
      </c>
      <c r="B10" s="6" t="s">
        <v>24</v>
      </c>
      <c r="C10" s="7" t="s">
        <v>25</v>
      </c>
      <c r="D10" s="6">
        <v>14</v>
      </c>
      <c r="E10" s="8" t="s">
        <v>10</v>
      </c>
      <c r="F10" s="9" t="str">
        <f>_xlfn.DISPIMG("ID_560C0787F73240CABD963E3AA442695B",1)</f>
        <v>=DISPIMG("ID_560C0787F73240CABD963E3AA442695B",1)</v>
      </c>
      <c r="G10" s="9"/>
    </row>
    <row r="11" ht="78" customHeight="1" spans="1:7">
      <c r="A11" s="6">
        <v>9</v>
      </c>
      <c r="B11" s="6" t="s">
        <v>26</v>
      </c>
      <c r="C11" s="7" t="s">
        <v>27</v>
      </c>
      <c r="D11" s="6">
        <v>6</v>
      </c>
      <c r="E11" s="8" t="s">
        <v>10</v>
      </c>
      <c r="F11" s="9" t="str">
        <f>_xlfn.DISPIMG("ID_FCB3C84C98254628B2D36877F96F7296",1)</f>
        <v>=DISPIMG("ID_FCB3C84C98254628B2D36877F96F7296",1)</v>
      </c>
      <c r="G11" s="9"/>
    </row>
    <row r="12" ht="78" customHeight="1" spans="1:7">
      <c r="A12" s="6">
        <v>10</v>
      </c>
      <c r="B12" s="6" t="s">
        <v>28</v>
      </c>
      <c r="C12" s="7" t="s">
        <v>29</v>
      </c>
      <c r="D12" s="6">
        <v>6</v>
      </c>
      <c r="E12" s="8" t="s">
        <v>15</v>
      </c>
      <c r="F12" s="9" t="str">
        <f>_xlfn.DISPIMG("ID_79D245FA19C24A6CB69FCD25C76BADE8",1)</f>
        <v>=DISPIMG("ID_79D245FA19C24A6CB69FCD25C76BADE8",1)</v>
      </c>
      <c r="G12" s="9"/>
    </row>
    <row r="13" ht="78" customHeight="1" spans="1:7">
      <c r="A13" s="6">
        <v>11</v>
      </c>
      <c r="B13" s="6" t="s">
        <v>30</v>
      </c>
      <c r="C13" s="7" t="s">
        <v>31</v>
      </c>
      <c r="D13" s="6">
        <v>2</v>
      </c>
      <c r="E13" s="8" t="s">
        <v>15</v>
      </c>
      <c r="F13" s="9" t="str">
        <f>_xlfn.DISPIMG("ID_6EDC09F9A751447897B9F6E32E766449",1)</f>
        <v>=DISPIMG("ID_6EDC09F9A751447897B9F6E32E766449",1)</v>
      </c>
      <c r="G13" s="9"/>
    </row>
    <row r="14" ht="84" customHeight="1" spans="1:7">
      <c r="A14" s="6">
        <v>12</v>
      </c>
      <c r="B14" s="6" t="s">
        <v>32</v>
      </c>
      <c r="C14" s="7" t="s">
        <v>33</v>
      </c>
      <c r="D14" s="6">
        <v>1</v>
      </c>
      <c r="E14" s="8" t="s">
        <v>10</v>
      </c>
      <c r="F14" s="9" t="str">
        <f>_xlfn.DISPIMG("ID_12EFDDAD4C5E4C0C8832E699C1725CC7",1)</f>
        <v>=DISPIMG("ID_12EFDDAD4C5E4C0C8832E699C1725CC7",1)</v>
      </c>
      <c r="G14" s="9"/>
    </row>
    <row r="15" ht="78" customHeight="1" spans="1:7">
      <c r="A15" s="6">
        <v>13</v>
      </c>
      <c r="B15" s="6" t="s">
        <v>34</v>
      </c>
      <c r="C15" s="7" t="s">
        <v>35</v>
      </c>
      <c r="D15" s="6">
        <v>14</v>
      </c>
      <c r="E15" s="8" t="s">
        <v>36</v>
      </c>
      <c r="F15" s="9"/>
      <c r="G15" s="9"/>
    </row>
    <row r="16" ht="78" customHeight="1" spans="1:7">
      <c r="A16" s="6">
        <v>14</v>
      </c>
      <c r="B16" s="6" t="s">
        <v>37</v>
      </c>
      <c r="C16" s="7" t="s">
        <v>38</v>
      </c>
      <c r="D16" s="6">
        <v>5</v>
      </c>
      <c r="E16" s="8" t="s">
        <v>15</v>
      </c>
      <c r="F16" s="9" t="str">
        <f>_xlfn.DISPIMG("ID_B11AC75B2A1F4FDDB78DE668BE13D743",1)</f>
        <v>=DISPIMG("ID_B11AC75B2A1F4FDDB78DE668BE13D743",1)</v>
      </c>
      <c r="G16" s="9"/>
    </row>
    <row r="17" ht="78" customHeight="1" spans="1:7">
      <c r="A17" s="10" t="s">
        <v>39</v>
      </c>
      <c r="B17" s="11"/>
      <c r="C17" s="11"/>
      <c r="D17" s="11"/>
      <c r="E17" s="11"/>
      <c r="F17" s="11"/>
      <c r="G17" s="12"/>
    </row>
  </sheetData>
  <mergeCells count="2">
    <mergeCell ref="A1:G1"/>
    <mergeCell ref="A17:G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雯</cp:lastModifiedBy>
  <dcterms:created xsi:type="dcterms:W3CDTF">2026-07-30T09:40:00Z</dcterms:created>
  <dcterms:modified xsi:type="dcterms:W3CDTF">2026-09-30T09:22:24Z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3E9901EC67544DACBE98E4D28D148AFA_13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